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52" i="1"/>
  <c r="H50" s="1"/>
  <c r="H51"/>
  <c r="L50"/>
  <c r="K50"/>
  <c r="J50"/>
  <c r="I50"/>
  <c r="H47"/>
  <c r="H46"/>
  <c r="H45"/>
  <c r="H44"/>
  <c r="H43"/>
  <c r="L42"/>
  <c r="K42"/>
  <c r="J42"/>
  <c r="I42"/>
  <c r="H42"/>
  <c r="H41"/>
  <c r="H40"/>
  <c r="H38"/>
  <c r="H37"/>
  <c r="H36"/>
  <c r="H35" s="1"/>
  <c r="L35"/>
  <c r="K35"/>
  <c r="J35"/>
  <c r="I35"/>
  <c r="H33"/>
  <c r="H32" s="1"/>
  <c r="L32"/>
  <c r="K32"/>
  <c r="J32"/>
  <c r="I32"/>
  <c r="H31"/>
  <c r="H30"/>
  <c r="H29"/>
  <c r="H28" s="1"/>
  <c r="L28"/>
  <c r="K28"/>
  <c r="K27" s="1"/>
  <c r="K54" s="1"/>
  <c r="J28"/>
  <c r="I28"/>
  <c r="I27" s="1"/>
  <c r="L27"/>
  <c r="L54" s="1"/>
  <c r="J27"/>
  <c r="J54" s="1"/>
  <c r="I54" l="1"/>
  <c r="H54" s="1"/>
  <c r="H27"/>
</calcChain>
</file>

<file path=xl/sharedStrings.xml><?xml version="1.0" encoding="utf-8"?>
<sst xmlns="http://schemas.openxmlformats.org/spreadsheetml/2006/main" count="96" uniqueCount="65">
  <si>
    <t>Приложение 2</t>
  </si>
  <si>
    <t>к приказу Управления финансов</t>
  </si>
  <si>
    <t>Агаповского муниципального района</t>
  </si>
  <si>
    <t>от 27.12.2007 г. № 56-о</t>
  </si>
  <si>
    <r>
      <t>Утверждена в сумме: пять</t>
    </r>
    <r>
      <rPr>
        <b/>
        <i/>
        <u/>
        <sz val="10"/>
        <color theme="1"/>
        <rFont val="Times New Roman"/>
        <family val="1"/>
        <charset val="204"/>
      </rPr>
      <t xml:space="preserve"> миллионов триста</t>
    </r>
  </si>
  <si>
    <t xml:space="preserve">  девятнадцать тысяч пятьсот семьдесят шесть</t>
  </si>
  <si>
    <t xml:space="preserve"> рублей 52 копейки</t>
  </si>
  <si>
    <t>в том числе фонд заработной платы</t>
  </si>
  <si>
    <r>
      <t xml:space="preserve">( </t>
    </r>
    <r>
      <rPr>
        <b/>
        <i/>
        <u/>
        <sz val="10"/>
        <color theme="1"/>
        <rFont val="Times New Roman"/>
        <family val="1"/>
        <charset val="204"/>
      </rPr>
      <t>три миллионасемьсот двадцать одна</t>
    </r>
  </si>
  <si>
    <t>тысяча пятьсот пятьдесят рублей 00 копеек )</t>
  </si>
  <si>
    <t>Главный распорядитель кредита</t>
  </si>
  <si>
    <t>_____________________Т.В.Жадобина</t>
  </si>
  <si>
    <t>(подпись, расшифровка ФИО)</t>
  </si>
  <si>
    <t>Бюджетная  смета  получателя  бюджетных  средств на 2017 год.</t>
  </si>
  <si>
    <r>
      <t xml:space="preserve">Учреждение, организация: </t>
    </r>
    <r>
      <rPr>
        <b/>
        <i/>
        <sz val="10"/>
        <color theme="1"/>
        <rFont val="Times New Roman"/>
        <family val="1"/>
        <charset val="204"/>
      </rPr>
      <t>Администрация Магнитного сельского поселения</t>
    </r>
  </si>
  <si>
    <t>Периодичность: годовая</t>
  </si>
  <si>
    <t>Единица измерения: руб.</t>
  </si>
  <si>
    <t>Министерство, ведомство (КВСР): 531</t>
  </si>
  <si>
    <t>раздел, подраздел (КФСР): 0801</t>
  </si>
  <si>
    <t>Целевая статья (КЦСР): 5549944000,5548944000</t>
  </si>
  <si>
    <t>Вид расходов (КВР): 111,119,244,851,853</t>
  </si>
  <si>
    <t>Наименование</t>
  </si>
  <si>
    <t>КВСР</t>
  </si>
  <si>
    <t>КФСР</t>
  </si>
  <si>
    <t>КЦСР</t>
  </si>
  <si>
    <t>КВР</t>
  </si>
  <si>
    <t>КОСГУ</t>
  </si>
  <si>
    <t>Доп.ЭК</t>
  </si>
  <si>
    <t>год</t>
  </si>
  <si>
    <t>1 кварт.</t>
  </si>
  <si>
    <t>2 кварт.</t>
  </si>
  <si>
    <t>3 кварт.</t>
  </si>
  <si>
    <t>4 кварт.</t>
  </si>
  <si>
    <t>Всего</t>
  </si>
  <si>
    <t>.0801</t>
  </si>
  <si>
    <t>оплата труда и начисления</t>
  </si>
  <si>
    <t>в т. ч. Заработная плата</t>
  </si>
  <si>
    <t xml:space="preserve">           прочие выплаты</t>
  </si>
  <si>
    <t>.011</t>
  </si>
  <si>
    <t xml:space="preserve">           начисления на з\пл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</si>
  <si>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</si>
  <si>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</si>
  <si>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</si>
  <si>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</si>
  <si>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 xml:space="preserve">в т.ч.  Свет </t>
  </si>
  <si>
    <t>.002</t>
  </si>
  <si>
    <t xml:space="preserve">           тепло</t>
  </si>
  <si>
    <t>.003</t>
  </si>
  <si>
    <t xml:space="preserve">           ВКХ</t>
  </si>
  <si>
    <t>.004</t>
  </si>
  <si>
    <t>арендная плата за польз.им.</t>
  </si>
  <si>
    <t>услуги по содерж. имущества</t>
  </si>
  <si>
    <t>прочие услуги</t>
  </si>
  <si>
    <t>безвозм.перечисл.организац.</t>
  </si>
  <si>
    <t>прочие расходы</t>
  </si>
  <si>
    <t>.020</t>
  </si>
  <si>
    <t>поступление нефин.активов</t>
  </si>
  <si>
    <t>в т.ч. Увелич. Стоим. ОС</t>
  </si>
  <si>
    <t xml:space="preserve">         увел. Стоим.мат.зап.</t>
  </si>
  <si>
    <t>гсм</t>
  </si>
  <si>
    <t>.008</t>
  </si>
  <si>
    <t>прочие</t>
  </si>
  <si>
    <t>Всего расходов:</t>
  </si>
  <si>
    <t>х</t>
  </si>
  <si>
    <t>Гл. бухгалтер: ______________Маркова И.В.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</si>
</sst>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4" fontId="12" fillId="2" borderId="1" xfId="0" applyNumberFormat="1" applyFont="1" applyFill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12" fillId="0" borderId="1" xfId="0" applyFont="1" applyFill="1" applyBorder="1"/>
    <xf numFmtId="0" fontId="12" fillId="0" borderId="1" xfId="0" applyFont="1" applyBorder="1"/>
    <xf numFmtId="0" fontId="10" fillId="2" borderId="1" xfId="0" applyFont="1" applyFill="1" applyBorder="1"/>
    <xf numFmtId="0" fontId="10" fillId="0" borderId="1" xfId="0" applyFont="1" applyFill="1" applyBorder="1"/>
    <xf numFmtId="4" fontId="10" fillId="0" borderId="1" xfId="0" applyNumberFormat="1" applyFont="1" applyFill="1" applyBorder="1"/>
    <xf numFmtId="164" fontId="10" fillId="0" borderId="1" xfId="0" applyNumberFormat="1" applyFont="1" applyBorder="1"/>
    <xf numFmtId="0" fontId="12" fillId="3" borderId="1" xfId="0" applyFont="1" applyFill="1" applyBorder="1"/>
    <xf numFmtId="4" fontId="12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A17" sqref="A17:L17"/>
    </sheetView>
  </sheetViews>
  <sheetFormatPr defaultRowHeight="15"/>
  <cols>
    <col min="1" max="1" width="23.5703125" customWidth="1"/>
    <col min="2" max="2" width="5.5703125" customWidth="1"/>
    <col min="3" max="3" width="4.28515625" customWidth="1"/>
    <col min="4" max="4" width="13.28515625" customWidth="1"/>
    <col min="8" max="8" width="14.28515625" customWidth="1"/>
    <col min="9" max="9" width="12.5703125" customWidth="1"/>
    <col min="10" max="10" width="12.28515625" customWidth="1"/>
    <col min="11" max="11" width="11.28515625" customWidth="1"/>
    <col min="12" max="12" width="12.42578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2">
      <c r="A2" s="1"/>
      <c r="B2" s="1"/>
      <c r="C2" s="1"/>
      <c r="D2" s="1"/>
      <c r="E2" s="1"/>
      <c r="F2" s="1"/>
      <c r="G2" s="1"/>
      <c r="H2" s="1"/>
      <c r="I2" s="1" t="s">
        <v>1</v>
      </c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 t="s">
        <v>3</v>
      </c>
      <c r="J4" s="1"/>
      <c r="K4" s="1"/>
      <c r="L4" s="1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1"/>
      <c r="B6" s="1"/>
      <c r="C6" s="1"/>
      <c r="D6" s="1"/>
      <c r="E6" s="1"/>
      <c r="F6" s="1"/>
      <c r="G6" s="1"/>
      <c r="H6" s="1" t="s">
        <v>4</v>
      </c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3" t="s">
        <v>5</v>
      </c>
      <c r="I7" s="3"/>
      <c r="J7" s="3"/>
      <c r="K7" s="3"/>
      <c r="L7" s="3"/>
    </row>
    <row r="8" spans="1:12">
      <c r="A8" s="1"/>
      <c r="B8" s="1"/>
      <c r="C8" s="1"/>
      <c r="D8" s="1"/>
      <c r="E8" s="1"/>
      <c r="F8" s="1"/>
      <c r="G8" s="1"/>
      <c r="H8" s="4" t="s">
        <v>6</v>
      </c>
      <c r="I8" s="5"/>
      <c r="J8" s="5"/>
      <c r="K8" s="5"/>
      <c r="L8" s="5"/>
    </row>
    <row r="9" spans="1:12">
      <c r="A9" s="1"/>
      <c r="B9" s="1"/>
      <c r="C9" s="1"/>
      <c r="D9" s="1"/>
      <c r="E9" s="1"/>
      <c r="F9" s="1"/>
      <c r="G9" s="1"/>
      <c r="H9" s="1" t="s">
        <v>7</v>
      </c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6" t="s">
        <v>8</v>
      </c>
      <c r="I10" s="6"/>
      <c r="J10" s="6"/>
      <c r="K10" s="6"/>
      <c r="L10" s="1"/>
    </row>
    <row r="11" spans="1:12">
      <c r="A11" s="1"/>
      <c r="B11" s="1"/>
      <c r="C11" s="1"/>
      <c r="D11" s="1"/>
      <c r="E11" s="1"/>
      <c r="F11" s="1"/>
      <c r="G11" s="1"/>
      <c r="H11" s="3" t="s">
        <v>9</v>
      </c>
      <c r="I11" s="6"/>
      <c r="J11" s="6"/>
      <c r="K11" s="6"/>
      <c r="L11" s="1"/>
    </row>
    <row r="12" spans="1:12">
      <c r="A12" s="1"/>
      <c r="B12" s="1"/>
      <c r="C12" s="1"/>
      <c r="D12" s="1"/>
      <c r="E12" s="1"/>
      <c r="F12" s="1"/>
      <c r="G12" s="1"/>
      <c r="H12" s="1" t="s">
        <v>10</v>
      </c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 t="s">
        <v>11</v>
      </c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 t="s">
        <v>12</v>
      </c>
      <c r="I14" s="1"/>
      <c r="J14" s="1"/>
      <c r="K14" s="1"/>
      <c r="L14" s="1"/>
    </row>
    <row r="16" spans="1:12">
      <c r="B16" s="7" t="s">
        <v>13</v>
      </c>
      <c r="C16" s="7"/>
      <c r="D16" s="7"/>
      <c r="E16" s="7"/>
      <c r="F16" s="7"/>
      <c r="G16" s="7"/>
      <c r="H16" s="7"/>
      <c r="I16" s="8"/>
      <c r="J16" s="8"/>
      <c r="K16" s="8"/>
    </row>
    <row r="17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0"/>
      <c r="L18" s="10"/>
    </row>
    <row r="19" spans="1:12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0"/>
      <c r="L19" s="10"/>
    </row>
    <row r="20" spans="1:12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0"/>
      <c r="L20" s="10"/>
    </row>
    <row r="21" spans="1:12">
      <c r="A21" s="1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0"/>
      <c r="L21" s="10"/>
    </row>
    <row r="22" spans="1:12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0"/>
      <c r="L22" s="10"/>
    </row>
    <row r="23" spans="1:12">
      <c r="A23" s="1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0"/>
      <c r="L23" s="10"/>
    </row>
    <row r="24" spans="1:12">
      <c r="A24" s="1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0"/>
      <c r="L24" s="10"/>
    </row>
    <row r="26" spans="1:12">
      <c r="A26" s="11" t="s">
        <v>21</v>
      </c>
      <c r="B26" s="11" t="s">
        <v>22</v>
      </c>
      <c r="C26" s="11" t="s">
        <v>23</v>
      </c>
      <c r="D26" s="11" t="s">
        <v>24</v>
      </c>
      <c r="E26" s="11" t="s">
        <v>25</v>
      </c>
      <c r="F26" s="11" t="s">
        <v>26</v>
      </c>
      <c r="G26" s="12" t="s">
        <v>27</v>
      </c>
      <c r="H26" s="11" t="s">
        <v>28</v>
      </c>
      <c r="I26" s="11" t="s">
        <v>29</v>
      </c>
      <c r="J26" s="11" t="s">
        <v>30</v>
      </c>
      <c r="K26" s="11" t="s">
        <v>31</v>
      </c>
      <c r="L26" s="11" t="s">
        <v>32</v>
      </c>
    </row>
    <row r="27" spans="1:12">
      <c r="A27" s="13" t="s">
        <v>33</v>
      </c>
      <c r="B27" s="13">
        <v>531</v>
      </c>
      <c r="C27" s="13" t="s">
        <v>34</v>
      </c>
      <c r="D27" s="14"/>
      <c r="E27" s="13"/>
      <c r="F27" s="13">
        <v>200</v>
      </c>
      <c r="G27" s="13"/>
      <c r="H27" s="15">
        <f>I27+J27+K27+L27</f>
        <v>5319576.5200000005</v>
      </c>
      <c r="I27" s="15">
        <f>I28+I32+I35+I40+I41+I42</f>
        <v>1329894.1600000001</v>
      </c>
      <c r="J27" s="15">
        <f t="shared" ref="J27:L27" si="0">J28+J32+J35+J40+J41+J42</f>
        <v>1329894.1200000001</v>
      </c>
      <c r="K27" s="15">
        <f t="shared" si="0"/>
        <v>1329894.1200000001</v>
      </c>
      <c r="L27" s="15">
        <f t="shared" si="0"/>
        <v>1329894.1200000001</v>
      </c>
    </row>
    <row r="28" spans="1:12">
      <c r="A28" s="13" t="s">
        <v>35</v>
      </c>
      <c r="B28" s="13">
        <v>531</v>
      </c>
      <c r="C28" s="13" t="s">
        <v>34</v>
      </c>
      <c r="D28" s="14">
        <v>5549944000</v>
      </c>
      <c r="E28" s="13"/>
      <c r="F28" s="13">
        <v>210</v>
      </c>
      <c r="G28" s="13"/>
      <c r="H28" s="15">
        <f>H29+H30+H31</f>
        <v>3721550</v>
      </c>
      <c r="I28" s="15">
        <f>I29+I30+I31</f>
        <v>930387.5</v>
      </c>
      <c r="J28" s="15">
        <f>J29+J30+J31</f>
        <v>930387.5</v>
      </c>
      <c r="K28" s="15">
        <f t="shared" ref="K28:L28" si="1">K29+K30+K31</f>
        <v>930387.5</v>
      </c>
      <c r="L28" s="15">
        <f t="shared" si="1"/>
        <v>930387.5</v>
      </c>
    </row>
    <row r="29" spans="1:12">
      <c r="A29" s="11" t="s">
        <v>36</v>
      </c>
      <c r="B29" s="11">
        <v>531</v>
      </c>
      <c r="C29" s="11" t="s">
        <v>34</v>
      </c>
      <c r="D29" s="16">
        <v>5549944000</v>
      </c>
      <c r="E29" s="11">
        <v>111</v>
      </c>
      <c r="F29" s="11">
        <v>211</v>
      </c>
      <c r="G29" s="11"/>
      <c r="H29" s="17">
        <f>I29+J29+K29+L29</f>
        <v>2858330</v>
      </c>
      <c r="I29" s="17">
        <v>714582.5</v>
      </c>
      <c r="J29" s="17">
        <v>714582.5</v>
      </c>
      <c r="K29" s="17">
        <v>714582.5</v>
      </c>
      <c r="L29" s="17">
        <v>714582.5</v>
      </c>
    </row>
    <row r="30" spans="1:12">
      <c r="A30" s="11" t="s">
        <v>37</v>
      </c>
      <c r="B30" s="11">
        <v>531</v>
      </c>
      <c r="C30" s="11" t="s">
        <v>34</v>
      </c>
      <c r="D30" s="16"/>
      <c r="E30" s="11">
        <v>112</v>
      </c>
      <c r="F30" s="11">
        <v>212</v>
      </c>
      <c r="G30" s="11" t="s">
        <v>38</v>
      </c>
      <c r="H30" s="17">
        <f t="shared" ref="H30:H31" si="2">I30+J30+K30+L30</f>
        <v>0</v>
      </c>
      <c r="I30" s="17"/>
      <c r="J30" s="17"/>
      <c r="K30" s="17"/>
      <c r="L30" s="17"/>
    </row>
    <row r="31" spans="1:12">
      <c r="A31" s="11" t="s">
        <v>39</v>
      </c>
      <c r="B31" s="11">
        <v>531</v>
      </c>
      <c r="C31" s="11" t="s">
        <v>34</v>
      </c>
      <c r="D31" s="16">
        <v>5549944000</v>
      </c>
      <c r="E31" s="11">
        <v>119</v>
      </c>
      <c r="F31" s="11">
        <v>213</v>
      </c>
      <c r="G31" s="11"/>
      <c r="H31" s="17">
        <f t="shared" si="2"/>
        <v>863220</v>
      </c>
      <c r="I31" s="17">
        <v>215805</v>
      </c>
      <c r="J31" s="17">
        <v>215805</v>
      </c>
      <c r="K31" s="17">
        <v>215805</v>
      </c>
      <c r="L31" s="17">
        <v>215805</v>
      </c>
    </row>
    <row r="32" spans="1:12">
      <c r="A32" s="11" t="s">
        <v>40</v>
      </c>
      <c r="B32" s="13">
        <v>531</v>
      </c>
      <c r="C32" s="13" t="s">
        <v>34</v>
      </c>
      <c r="D32" s="14">
        <v>5549944000</v>
      </c>
      <c r="E32" s="13">
        <v>244</v>
      </c>
      <c r="F32" s="13">
        <v>220</v>
      </c>
      <c r="G32" s="13"/>
      <c r="H32" s="15">
        <f>H33+H34</f>
        <v>0</v>
      </c>
      <c r="I32" s="15">
        <f>I33+I34</f>
        <v>0</v>
      </c>
      <c r="J32" s="15">
        <f t="shared" ref="J32:L32" si="3">J33+J34</f>
        <v>0</v>
      </c>
      <c r="K32" s="15">
        <f t="shared" si="3"/>
        <v>0</v>
      </c>
      <c r="L32" s="15">
        <f t="shared" si="3"/>
        <v>0</v>
      </c>
    </row>
    <row r="33" spans="1:12">
      <c r="A33" s="11" t="s">
        <v>41</v>
      </c>
      <c r="B33" s="11">
        <v>531</v>
      </c>
      <c r="C33" s="11" t="s">
        <v>34</v>
      </c>
      <c r="D33" s="16">
        <v>5549944000</v>
      </c>
      <c r="E33" s="11">
        <v>244</v>
      </c>
      <c r="F33" s="11">
        <v>221</v>
      </c>
      <c r="G33" s="11"/>
      <c r="H33" s="17">
        <f>I33+J33+K33+L33</f>
        <v>0</v>
      </c>
      <c r="I33" s="17"/>
      <c r="J33" s="17"/>
      <c r="K33" s="17"/>
      <c r="L33" s="17"/>
    </row>
    <row r="34" spans="1:12">
      <c r="A34" s="11" t="s">
        <v>42</v>
      </c>
      <c r="B34" s="11">
        <v>531</v>
      </c>
      <c r="C34" s="11" t="s">
        <v>34</v>
      </c>
      <c r="D34" s="16">
        <v>5549944000</v>
      </c>
      <c r="E34" s="11">
        <v>244</v>
      </c>
      <c r="F34" s="11">
        <v>222</v>
      </c>
      <c r="G34" s="11"/>
      <c r="H34" s="17">
        <v>0</v>
      </c>
      <c r="I34" s="17"/>
      <c r="J34" s="17"/>
      <c r="K34" s="17"/>
      <c r="L34" s="17"/>
    </row>
    <row r="35" spans="1:12">
      <c r="A35" s="18" t="s">
        <v>43</v>
      </c>
      <c r="B35" s="13">
        <v>531</v>
      </c>
      <c r="C35" s="13" t="s">
        <v>34</v>
      </c>
      <c r="D35" s="14">
        <v>5549944000</v>
      </c>
      <c r="E35" s="13">
        <v>244</v>
      </c>
      <c r="F35" s="13">
        <v>223</v>
      </c>
      <c r="G35" s="13"/>
      <c r="H35" s="15">
        <f>H36+H37+H38</f>
        <v>1480026.22</v>
      </c>
      <c r="I35" s="15">
        <f>I36+I37+I38</f>
        <v>370006.57000000007</v>
      </c>
      <c r="J35" s="15">
        <f t="shared" ref="J35:L35" si="4">J36+J37+J38</f>
        <v>370006.55000000005</v>
      </c>
      <c r="K35" s="15">
        <f t="shared" si="4"/>
        <v>370006.55000000005</v>
      </c>
      <c r="L35" s="15">
        <f t="shared" si="4"/>
        <v>370006.55000000005</v>
      </c>
    </row>
    <row r="36" spans="1:12">
      <c r="A36" s="11" t="s">
        <v>44</v>
      </c>
      <c r="B36" s="11">
        <v>531</v>
      </c>
      <c r="C36" s="11" t="s">
        <v>34</v>
      </c>
      <c r="D36" s="16">
        <v>5549944000</v>
      </c>
      <c r="E36" s="11">
        <v>244</v>
      </c>
      <c r="F36" s="11">
        <v>223</v>
      </c>
      <c r="G36" s="11" t="s">
        <v>45</v>
      </c>
      <c r="H36" s="17">
        <f>I36+J36+K36+L36</f>
        <v>930352.8</v>
      </c>
      <c r="I36" s="17">
        <v>232588.2</v>
      </c>
      <c r="J36" s="17">
        <v>232588.2</v>
      </c>
      <c r="K36" s="17">
        <v>232588.2</v>
      </c>
      <c r="L36" s="17">
        <v>232588.2</v>
      </c>
    </row>
    <row r="37" spans="1:12">
      <c r="A37" s="11" t="s">
        <v>46</v>
      </c>
      <c r="B37" s="11">
        <v>531</v>
      </c>
      <c r="C37" s="11" t="s">
        <v>34</v>
      </c>
      <c r="D37" s="16">
        <v>5549944000</v>
      </c>
      <c r="E37" s="11">
        <v>244</v>
      </c>
      <c r="F37" s="11">
        <v>223</v>
      </c>
      <c r="G37" s="11" t="s">
        <v>47</v>
      </c>
      <c r="H37" s="17">
        <f t="shared" ref="H37:H38" si="5">I37+J37+K37+L37</f>
        <v>539275.85</v>
      </c>
      <c r="I37" s="17">
        <v>134818.97</v>
      </c>
      <c r="J37" s="17">
        <v>134818.96</v>
      </c>
      <c r="K37" s="17">
        <v>134818.96</v>
      </c>
      <c r="L37" s="17">
        <v>134818.96</v>
      </c>
    </row>
    <row r="38" spans="1:12">
      <c r="A38" s="11" t="s">
        <v>48</v>
      </c>
      <c r="B38" s="11">
        <v>531</v>
      </c>
      <c r="C38" s="11" t="s">
        <v>34</v>
      </c>
      <c r="D38" s="16">
        <v>5549944000</v>
      </c>
      <c r="E38" s="11">
        <v>244</v>
      </c>
      <c r="F38" s="11">
        <v>223</v>
      </c>
      <c r="G38" s="11" t="s">
        <v>49</v>
      </c>
      <c r="H38" s="17">
        <f t="shared" si="5"/>
        <v>10397.57</v>
      </c>
      <c r="I38" s="17">
        <v>2599.4</v>
      </c>
      <c r="J38" s="17">
        <v>2599.39</v>
      </c>
      <c r="K38" s="17">
        <v>2599.39</v>
      </c>
      <c r="L38" s="17">
        <v>2599.39</v>
      </c>
    </row>
    <row r="39" spans="1:12">
      <c r="A39" s="11" t="s">
        <v>50</v>
      </c>
      <c r="B39" s="11">
        <v>531</v>
      </c>
      <c r="C39" s="11" t="s">
        <v>34</v>
      </c>
      <c r="D39" s="16">
        <v>5549944000</v>
      </c>
      <c r="E39" s="11">
        <v>244</v>
      </c>
      <c r="F39" s="11">
        <v>224</v>
      </c>
      <c r="G39" s="11"/>
      <c r="H39" s="17">
        <v>0</v>
      </c>
      <c r="I39" s="17"/>
      <c r="J39" s="17"/>
      <c r="K39" s="17"/>
      <c r="L39" s="17"/>
    </row>
    <row r="40" spans="1:12">
      <c r="A40" s="18" t="s">
        <v>51</v>
      </c>
      <c r="B40" s="13">
        <v>531</v>
      </c>
      <c r="C40" s="13" t="s">
        <v>34</v>
      </c>
      <c r="D40" s="14">
        <v>5549944000</v>
      </c>
      <c r="E40" s="13">
        <v>244</v>
      </c>
      <c r="F40" s="13">
        <v>225</v>
      </c>
      <c r="G40" s="13"/>
      <c r="H40" s="15">
        <f>I40+J40+K40+L40</f>
        <v>3000</v>
      </c>
      <c r="I40" s="15">
        <v>750</v>
      </c>
      <c r="J40" s="15">
        <v>750</v>
      </c>
      <c r="K40" s="15">
        <v>750</v>
      </c>
      <c r="L40" s="15">
        <v>750</v>
      </c>
    </row>
    <row r="41" spans="1:12">
      <c r="A41" s="19" t="s">
        <v>52</v>
      </c>
      <c r="B41" s="13">
        <v>532</v>
      </c>
      <c r="C41" s="13" t="s">
        <v>34</v>
      </c>
      <c r="D41" s="14">
        <v>5549944000</v>
      </c>
      <c r="E41" s="13">
        <v>244</v>
      </c>
      <c r="F41" s="13">
        <v>226</v>
      </c>
      <c r="G41" s="20"/>
      <c r="H41" s="15">
        <f>I41+J41+K41+L41</f>
        <v>5000</v>
      </c>
      <c r="I41" s="15">
        <v>1250</v>
      </c>
      <c r="J41" s="15">
        <v>1250</v>
      </c>
      <c r="K41" s="15">
        <v>1250</v>
      </c>
      <c r="L41" s="15">
        <v>1250</v>
      </c>
    </row>
    <row r="42" spans="1:12">
      <c r="A42" s="18" t="s">
        <v>53</v>
      </c>
      <c r="B42" s="13">
        <v>531</v>
      </c>
      <c r="C42" s="13" t="s">
        <v>34</v>
      </c>
      <c r="D42" s="14"/>
      <c r="E42" s="13"/>
      <c r="F42" s="13">
        <v>290</v>
      </c>
      <c r="G42" s="13"/>
      <c r="H42" s="15">
        <f t="shared" ref="H42:H47" si="6">I42+J42+K42+L42</f>
        <v>110000.30000000002</v>
      </c>
      <c r="I42" s="15">
        <f>I44+I45+I43</f>
        <v>27500.09</v>
      </c>
      <c r="J42" s="15">
        <f t="shared" ref="J42:L42" si="7">J44+J45+J43</f>
        <v>27500.07</v>
      </c>
      <c r="K42" s="15">
        <f t="shared" si="7"/>
        <v>27500.07</v>
      </c>
      <c r="L42" s="15">
        <f t="shared" si="7"/>
        <v>27500.07</v>
      </c>
    </row>
    <row r="43" spans="1:12">
      <c r="A43" s="11" t="s">
        <v>54</v>
      </c>
      <c r="B43" s="11">
        <v>531</v>
      </c>
      <c r="C43" s="11" t="s">
        <v>34</v>
      </c>
      <c r="D43" s="16">
        <v>5549944000</v>
      </c>
      <c r="E43" s="11">
        <v>244</v>
      </c>
      <c r="F43" s="11">
        <v>290</v>
      </c>
      <c r="G43" s="11" t="s">
        <v>55</v>
      </c>
      <c r="H43" s="17">
        <f>I43+J43+K43+L43</f>
        <v>5000.2999999999993</v>
      </c>
      <c r="I43" s="17">
        <v>1250.0899999999999</v>
      </c>
      <c r="J43" s="17">
        <v>1250.07</v>
      </c>
      <c r="K43" s="17">
        <v>1250.07</v>
      </c>
      <c r="L43" s="17">
        <v>1250.07</v>
      </c>
    </row>
    <row r="44" spans="1:12">
      <c r="A44" s="11" t="s">
        <v>54</v>
      </c>
      <c r="B44" s="11">
        <v>531</v>
      </c>
      <c r="C44" s="11" t="s">
        <v>34</v>
      </c>
      <c r="D44" s="16">
        <v>5548944000</v>
      </c>
      <c r="E44" s="11">
        <v>851</v>
      </c>
      <c r="F44" s="11">
        <v>290</v>
      </c>
      <c r="G44" s="11"/>
      <c r="H44" s="17">
        <f t="shared" si="6"/>
        <v>104000</v>
      </c>
      <c r="I44" s="17">
        <v>26000</v>
      </c>
      <c r="J44" s="17">
        <v>26000</v>
      </c>
      <c r="K44" s="17">
        <v>26000</v>
      </c>
      <c r="L44" s="17">
        <v>26000</v>
      </c>
    </row>
    <row r="45" spans="1:12">
      <c r="A45" s="11" t="s">
        <v>54</v>
      </c>
      <c r="B45" s="21">
        <v>531</v>
      </c>
      <c r="C45" s="21" t="s">
        <v>34</v>
      </c>
      <c r="D45" s="16">
        <v>5548944000</v>
      </c>
      <c r="E45" s="21">
        <v>853</v>
      </c>
      <c r="F45" s="21">
        <v>290</v>
      </c>
      <c r="G45" s="21"/>
      <c r="H45" s="22">
        <f t="shared" si="6"/>
        <v>1000</v>
      </c>
      <c r="I45" s="22">
        <v>250</v>
      </c>
      <c r="J45" s="22">
        <v>250</v>
      </c>
      <c r="K45" s="22">
        <v>250</v>
      </c>
      <c r="L45" s="22">
        <v>250</v>
      </c>
    </row>
    <row r="46" spans="1:12">
      <c r="A46" s="11" t="s">
        <v>56</v>
      </c>
      <c r="B46" s="11">
        <v>531</v>
      </c>
      <c r="C46" s="11" t="s">
        <v>34</v>
      </c>
      <c r="D46" s="16"/>
      <c r="E46" s="11">
        <v>244</v>
      </c>
      <c r="F46" s="11">
        <v>300</v>
      </c>
      <c r="G46" s="11"/>
      <c r="H46" s="17">
        <f t="shared" si="6"/>
        <v>0</v>
      </c>
      <c r="I46" s="17"/>
      <c r="J46" s="17"/>
      <c r="K46" s="17"/>
      <c r="L46" s="17"/>
    </row>
    <row r="47" spans="1:12">
      <c r="A47" s="11" t="s">
        <v>57</v>
      </c>
      <c r="B47" s="13">
        <v>531</v>
      </c>
      <c r="C47" s="13" t="s">
        <v>34</v>
      </c>
      <c r="D47" s="14">
        <v>5549944000</v>
      </c>
      <c r="E47" s="13">
        <v>244</v>
      </c>
      <c r="F47" s="13">
        <v>310</v>
      </c>
      <c r="G47" s="13"/>
      <c r="H47" s="15">
        <f t="shared" si="6"/>
        <v>0</v>
      </c>
      <c r="I47" s="15"/>
      <c r="J47" s="15"/>
      <c r="K47" s="15"/>
      <c r="L47" s="15"/>
    </row>
    <row r="48" spans="1:12">
      <c r="A48" s="11"/>
      <c r="B48" s="13"/>
      <c r="C48" s="13"/>
      <c r="D48" s="14"/>
      <c r="E48" s="13"/>
      <c r="F48" s="13"/>
      <c r="G48" s="13"/>
      <c r="H48" s="15"/>
      <c r="I48" s="15"/>
      <c r="J48" s="15"/>
      <c r="K48" s="15"/>
      <c r="L48" s="15"/>
    </row>
    <row r="49" spans="1:12">
      <c r="A49" s="11"/>
      <c r="B49" s="13"/>
      <c r="C49" s="13"/>
      <c r="D49" s="14"/>
      <c r="E49" s="13"/>
      <c r="F49" s="13"/>
      <c r="G49" s="13"/>
      <c r="H49" s="15"/>
      <c r="I49" s="15"/>
      <c r="J49" s="15"/>
      <c r="K49" s="15"/>
      <c r="L49" s="15"/>
    </row>
    <row r="50" spans="1:12">
      <c r="A50" s="18" t="s">
        <v>58</v>
      </c>
      <c r="B50" s="13">
        <v>531</v>
      </c>
      <c r="C50" s="13" t="s">
        <v>34</v>
      </c>
      <c r="D50" s="14">
        <v>5549944000</v>
      </c>
      <c r="E50" s="13">
        <v>244</v>
      </c>
      <c r="F50" s="13">
        <v>340</v>
      </c>
      <c r="G50" s="13"/>
      <c r="H50" s="15">
        <f>H51+H52</f>
        <v>0</v>
      </c>
      <c r="I50" s="15">
        <f>I51+I52</f>
        <v>0</v>
      </c>
      <c r="J50" s="15">
        <f t="shared" ref="J50:L50" si="8">J51+J52</f>
        <v>0</v>
      </c>
      <c r="K50" s="15">
        <f t="shared" si="8"/>
        <v>0</v>
      </c>
      <c r="L50" s="15">
        <f t="shared" si="8"/>
        <v>0</v>
      </c>
    </row>
    <row r="51" spans="1:12">
      <c r="A51" s="11" t="s">
        <v>59</v>
      </c>
      <c r="B51" s="11">
        <v>531</v>
      </c>
      <c r="C51" s="11" t="s">
        <v>34</v>
      </c>
      <c r="D51" s="16">
        <v>5549944000</v>
      </c>
      <c r="E51" s="11">
        <v>244</v>
      </c>
      <c r="F51" s="11">
        <v>340</v>
      </c>
      <c r="G51" s="11" t="s">
        <v>60</v>
      </c>
      <c r="H51" s="17">
        <f>I51+J51+K51+L51</f>
        <v>0</v>
      </c>
      <c r="I51" s="17"/>
      <c r="J51" s="17"/>
      <c r="K51" s="17"/>
      <c r="L51" s="17"/>
    </row>
    <row r="52" spans="1:12">
      <c r="A52" s="11" t="s">
        <v>61</v>
      </c>
      <c r="B52" s="11">
        <v>531</v>
      </c>
      <c r="C52" s="11" t="s">
        <v>34</v>
      </c>
      <c r="D52" s="16">
        <v>5549944000</v>
      </c>
      <c r="E52" s="11">
        <v>244</v>
      </c>
      <c r="F52" s="11">
        <v>340</v>
      </c>
      <c r="G52" s="11" t="s">
        <v>38</v>
      </c>
      <c r="H52" s="17">
        <f>I52+J52+K52+L52</f>
        <v>0</v>
      </c>
      <c r="I52" s="17"/>
      <c r="J52" s="17"/>
      <c r="K52" s="17"/>
      <c r="L52" s="17"/>
    </row>
    <row r="53" spans="1:12">
      <c r="A53" s="11"/>
      <c r="B53" s="11"/>
      <c r="C53" s="11"/>
      <c r="D53" s="11"/>
      <c r="E53" s="11"/>
      <c r="F53" s="11"/>
      <c r="G53" s="11"/>
      <c r="H53" s="23"/>
      <c r="I53" s="23"/>
      <c r="J53" s="23"/>
      <c r="K53" s="23"/>
      <c r="L53" s="23"/>
    </row>
    <row r="54" spans="1:12">
      <c r="A54" s="24" t="s">
        <v>62</v>
      </c>
      <c r="B54" s="24" t="s">
        <v>63</v>
      </c>
      <c r="C54" s="24" t="s">
        <v>63</v>
      </c>
      <c r="D54" s="24" t="s">
        <v>63</v>
      </c>
      <c r="E54" s="24" t="s">
        <v>63</v>
      </c>
      <c r="F54" s="24" t="s">
        <v>63</v>
      </c>
      <c r="G54" s="24" t="s">
        <v>63</v>
      </c>
      <c r="H54" s="25">
        <f>I54+J54+K54+L54</f>
        <v>5319576.5200000005</v>
      </c>
      <c r="I54" s="25">
        <f>I27+I47+I50</f>
        <v>1329894.1600000001</v>
      </c>
      <c r="J54" s="25">
        <f>J27+J47+J50</f>
        <v>1329894.1200000001</v>
      </c>
      <c r="K54" s="25">
        <f>K27+K47+K50</f>
        <v>1329894.1200000001</v>
      </c>
      <c r="L54" s="25">
        <f>L27+L47+L50</f>
        <v>1329894.1200000001</v>
      </c>
    </row>
    <row r="55" spans="1:12">
      <c r="A55" t="s">
        <v>64</v>
      </c>
    </row>
  </sheetData>
  <mergeCells count="1">
    <mergeCell ref="A17:L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2017-08-04T09:57:30Z</dcterms:modified>
</cp:coreProperties>
</file>